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13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3" i="1"/>
  <c r="F22"/>
  <c r="F21"/>
  <c r="F20"/>
  <c r="F19"/>
  <c r="F18"/>
  <c r="F17"/>
  <c r="F16"/>
  <c r="F15"/>
  <c r="F13"/>
  <c r="F12"/>
  <c r="F32"/>
  <c r="F31"/>
  <c r="F14"/>
  <c r="F33"/>
  <c r="F9"/>
  <c r="F30"/>
  <c r="F11"/>
  <c r="F10"/>
  <c r="F8"/>
  <c r="F7"/>
  <c r="F6"/>
</calcChain>
</file>

<file path=xl/sharedStrings.xml><?xml version="1.0" encoding="utf-8"?>
<sst xmlns="http://schemas.openxmlformats.org/spreadsheetml/2006/main" count="56" uniqueCount="10">
  <si>
    <t>Tipo Norma</t>
  </si>
  <si>
    <t>Numero</t>
  </si>
  <si>
    <t>Denominación</t>
  </si>
  <si>
    <t>Fecha</t>
  </si>
  <si>
    <t>Archivo</t>
  </si>
  <si>
    <t>Permiso de Edificación</t>
  </si>
  <si>
    <t>Permiso de Obra Menor</t>
  </si>
  <si>
    <t>Permiso de Edificación Obra Nueva</t>
  </si>
  <si>
    <t>Obra Menor</t>
  </si>
  <si>
    <t>Permiso de Obra Menor de Ampliación de Vivienda Social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</si>
</sst>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5" fillId="0" borderId="3" xfId="1" applyBorder="1" applyAlignment="1" applyProtection="1"/>
    <xf numFmtId="0" fontId="5" fillId="0" borderId="0" xfId="1" applyBorder="1" applyAlignment="1" applyProtection="1"/>
    <xf numFmtId="0" fontId="1" fillId="0" borderId="0" xfId="0" applyFont="1"/>
    <xf numFmtId="0" fontId="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7" workbookViewId="0">
      <selection activeCell="F26" sqref="F26"/>
    </sheetView>
  </sheetViews>
  <sheetFormatPr baseColWidth="10" defaultRowHeight="15"/>
  <cols>
    <col min="2" max="2" width="24" customWidth="1"/>
    <col min="3" max="3" width="12.28515625" customWidth="1"/>
    <col min="4" max="4" width="51.5703125" customWidth="1"/>
  </cols>
  <sheetData>
    <row r="1" spans="1:7">
      <c r="A1" s="17" t="s">
        <v>5</v>
      </c>
      <c r="B1" s="17"/>
      <c r="C1" s="17"/>
      <c r="D1" s="17"/>
      <c r="E1" s="17"/>
      <c r="F1" s="1"/>
      <c r="G1" s="2"/>
    </row>
    <row r="2" spans="1:7">
      <c r="A2" s="3"/>
      <c r="B2" s="4"/>
      <c r="C2" s="3"/>
      <c r="D2" s="4"/>
      <c r="E2" s="4"/>
      <c r="F2" s="2"/>
      <c r="G2" s="2"/>
    </row>
    <row r="3" spans="1:7">
      <c r="A3" s="5"/>
      <c r="B3" s="18"/>
      <c r="C3" s="19"/>
      <c r="D3" s="4"/>
      <c r="E3" s="4"/>
      <c r="F3" s="2"/>
      <c r="G3" s="2"/>
    </row>
    <row r="4" spans="1:7">
      <c r="A4" s="6"/>
      <c r="B4" s="2"/>
      <c r="C4" s="6"/>
      <c r="D4" s="2"/>
      <c r="E4" s="2"/>
      <c r="F4" s="2"/>
      <c r="G4" s="2"/>
    </row>
    <row r="5" spans="1:7" ht="16.5" thickBot="1">
      <c r="A5" s="7"/>
      <c r="B5" s="8" t="s">
        <v>0</v>
      </c>
      <c r="C5" s="8" t="s">
        <v>1</v>
      </c>
      <c r="D5" s="8" t="s">
        <v>2</v>
      </c>
      <c r="E5" s="8" t="s">
        <v>3</v>
      </c>
      <c r="F5" s="9" t="s">
        <v>4</v>
      </c>
      <c r="G5" s="2"/>
    </row>
    <row r="6" spans="1:7" ht="15.75" thickBot="1">
      <c r="A6" s="10"/>
      <c r="B6" s="11" t="s">
        <v>5</v>
      </c>
      <c r="C6" s="12">
        <v>1</v>
      </c>
      <c r="D6" s="11" t="s">
        <v>7</v>
      </c>
      <c r="E6" s="13">
        <v>41310</v>
      </c>
      <c r="F6" s="14" t="str">
        <f>HYPERLINK("http://www.munipunitaqui.cl/actosyresoluciones/permisos/edificacion/2013/1.pdf","Archivo")</f>
        <v>Archivo</v>
      </c>
      <c r="G6" s="2"/>
    </row>
    <row r="7" spans="1:7" ht="15.75" thickBot="1">
      <c r="A7" s="10"/>
      <c r="B7" s="11" t="s">
        <v>5</v>
      </c>
      <c r="C7" s="12">
        <v>2</v>
      </c>
      <c r="D7" s="11" t="s">
        <v>7</v>
      </c>
      <c r="E7" s="13">
        <v>41331</v>
      </c>
      <c r="F7" s="14" t="str">
        <f>HYPERLINK("http://www.munipunitaqui.cl/actosyresoluciones/permisos/edificacion/2013/2.pdf","Archivo")</f>
        <v>Archivo</v>
      </c>
      <c r="G7" s="2"/>
    </row>
    <row r="8" spans="1:7" ht="15.75" thickBot="1">
      <c r="A8" s="10"/>
      <c r="B8" s="11" t="s">
        <v>5</v>
      </c>
      <c r="C8" s="12">
        <v>3</v>
      </c>
      <c r="D8" s="11" t="s">
        <v>7</v>
      </c>
      <c r="E8" s="13">
        <v>41374</v>
      </c>
      <c r="F8" s="14" t="str">
        <f>HYPERLINK("http://www.munipunitaqui.cl/actosyresoluciones/permisos/edificacion/2013/3.pdf","Archivo")</f>
        <v>Archivo</v>
      </c>
      <c r="G8" s="2"/>
    </row>
    <row r="9" spans="1:7" ht="15.75" thickBot="1">
      <c r="A9" s="10"/>
      <c r="B9" s="11" t="s">
        <v>5</v>
      </c>
      <c r="C9" s="12">
        <v>4</v>
      </c>
      <c r="D9" s="11" t="s">
        <v>7</v>
      </c>
      <c r="E9" s="13">
        <v>41386</v>
      </c>
      <c r="F9" s="14" t="str">
        <f>HYPERLINK("http://www.munipunitaqui.cl/actosyresoluciones/permisos/edificacion/2013/4.pdf","Archivo")</f>
        <v>Archivo</v>
      </c>
      <c r="G9" s="2"/>
    </row>
    <row r="10" spans="1:7" ht="15.75" thickBot="1">
      <c r="A10" s="10"/>
      <c r="B10" s="11" t="s">
        <v>5</v>
      </c>
      <c r="C10" s="12">
        <v>5</v>
      </c>
      <c r="D10" s="11" t="s">
        <v>7</v>
      </c>
      <c r="E10" s="13">
        <v>41386</v>
      </c>
      <c r="F10" s="14" t="str">
        <f>HYPERLINK("http://www.munipunitaqui.cl/actosyresoluciones/permisos/edificacion/2013/5.pdf","Archivo")</f>
        <v>Archivo</v>
      </c>
      <c r="G10" s="2"/>
    </row>
    <row r="11" spans="1:7" ht="15.75" thickBot="1">
      <c r="A11" s="10"/>
      <c r="B11" s="11" t="s">
        <v>5</v>
      </c>
      <c r="C11" s="12">
        <v>6</v>
      </c>
      <c r="D11" s="11" t="s">
        <v>7</v>
      </c>
      <c r="E11" s="13">
        <v>41386</v>
      </c>
      <c r="F11" s="14" t="str">
        <f>HYPERLINK("http://www.munipunitaqui.cl/actosyresoluciones/permisos/edificacion/2013/6.pdf","Archivo")</f>
        <v>Archivo</v>
      </c>
      <c r="G11" s="2"/>
    </row>
    <row r="12" spans="1:7" ht="15.75" thickBot="1">
      <c r="A12" s="10"/>
      <c r="B12" s="11" t="s">
        <v>5</v>
      </c>
      <c r="C12" s="12">
        <v>7</v>
      </c>
      <c r="D12" s="11" t="s">
        <v>7</v>
      </c>
      <c r="E12" s="13">
        <v>41509</v>
      </c>
      <c r="F12" s="14" t="str">
        <f>HYPERLINK("http://www.munipunitaqui.cl/actosyresoluciones/permisos/edificacion/2013/7.pdf","Archivo")</f>
        <v>Archivo</v>
      </c>
      <c r="G12" s="2"/>
    </row>
    <row r="13" spans="1:7" ht="15.75" thickBot="1">
      <c r="A13" s="10"/>
      <c r="B13" s="11" t="s">
        <v>5</v>
      </c>
      <c r="C13" s="12">
        <v>8</v>
      </c>
      <c r="D13" s="11" t="s">
        <v>7</v>
      </c>
      <c r="E13" s="13">
        <v>41509</v>
      </c>
      <c r="F13" s="14" t="str">
        <f>HYPERLINK("http://www.munipunitaqui.cl/actosyresoluciones/permisos/edificacion/2013/8.pdf","Archivo")</f>
        <v>Archivo</v>
      </c>
      <c r="G13" s="2"/>
    </row>
    <row r="14" spans="1:7" ht="15.75" thickBot="1">
      <c r="A14" s="10"/>
      <c r="B14" s="11" t="s">
        <v>5</v>
      </c>
      <c r="C14" s="12">
        <v>9</v>
      </c>
      <c r="D14" s="11" t="s">
        <v>7</v>
      </c>
      <c r="E14" s="13">
        <v>41530</v>
      </c>
      <c r="F14" s="14" t="str">
        <f>HYPERLINK("http://www.munipunitaqui.cl/actosyresoluciones/permisos/edificacion/2013/9.pdf","Archivo")</f>
        <v>Archivo</v>
      </c>
      <c r="G14" s="2"/>
    </row>
    <row r="15" spans="1:7" ht="15.75" thickBot="1">
      <c r="A15" s="10"/>
      <c r="B15" s="11" t="s">
        <v>5</v>
      </c>
      <c r="C15" s="12">
        <v>10</v>
      </c>
      <c r="D15" s="11" t="s">
        <v>7</v>
      </c>
      <c r="E15" s="13">
        <v>41557</v>
      </c>
      <c r="F15" s="14" t="str">
        <f>HYPERLINK("http://www.munipunitaqui.cl/actosyresoluciones/permisos/edificacion/2013/10.pdf","Archivo")</f>
        <v>Archivo</v>
      </c>
      <c r="G15" s="2"/>
    </row>
    <row r="16" spans="1:7" ht="15.75" thickBot="1">
      <c r="A16" s="10"/>
      <c r="B16" s="11" t="s">
        <v>5</v>
      </c>
      <c r="C16" s="12">
        <v>11</v>
      </c>
      <c r="D16" s="11" t="s">
        <v>7</v>
      </c>
      <c r="E16" s="13">
        <v>41572</v>
      </c>
      <c r="F16" s="14" t="str">
        <f>HYPERLINK("http://www.munipunitaqui.cl/actosyresoluciones/permisos/edificacion/2013/11.pdf","Archivo")</f>
        <v>Archivo</v>
      </c>
      <c r="G16" s="2"/>
    </row>
    <row r="17" spans="1:7" ht="15.75" thickBot="1">
      <c r="A17" s="10"/>
      <c r="B17" s="11" t="s">
        <v>5</v>
      </c>
      <c r="C17" s="12">
        <v>12</v>
      </c>
      <c r="D17" s="11" t="s">
        <v>7</v>
      </c>
      <c r="E17" s="13">
        <v>41605</v>
      </c>
      <c r="F17" s="14" t="str">
        <f>HYPERLINK("http://www.munipunitaqui.cl/actosyresoluciones/permisos/edificacion/2013/12.pdf","Archivo")</f>
        <v>Archivo</v>
      </c>
      <c r="G17" s="2"/>
    </row>
    <row r="18" spans="1:7" ht="15.75" thickBot="1">
      <c r="A18" s="10"/>
      <c r="B18" s="11" t="s">
        <v>5</v>
      </c>
      <c r="C18" s="12">
        <v>13</v>
      </c>
      <c r="D18" s="11" t="s">
        <v>7</v>
      </c>
      <c r="E18" s="13">
        <v>41605</v>
      </c>
      <c r="F18" s="14" t="str">
        <f>HYPERLINK("http://www.munipunitaqui.cl/actosyresoluciones/permisos/edificacion/2013/13.pdf","Archivo")</f>
        <v>Archivo</v>
      </c>
      <c r="G18" s="2"/>
    </row>
    <row r="19" spans="1:7" ht="15.75" thickBot="1">
      <c r="A19" s="10"/>
      <c r="B19" s="11" t="s">
        <v>5</v>
      </c>
      <c r="C19" s="12">
        <v>14</v>
      </c>
      <c r="D19" s="11" t="s">
        <v>7</v>
      </c>
      <c r="E19" s="13">
        <v>41605</v>
      </c>
      <c r="F19" s="14" t="str">
        <f>HYPERLINK("http://www.munipunitaqui.cl/actosyresoluciones/permisos/edificacion/2013/14.pdf","Archivo")</f>
        <v>Archivo</v>
      </c>
      <c r="G19" s="2"/>
    </row>
    <row r="20" spans="1:7" ht="15.75" thickBot="1">
      <c r="A20" s="10"/>
      <c r="B20" s="11" t="s">
        <v>5</v>
      </c>
      <c r="C20" s="12">
        <v>15</v>
      </c>
      <c r="D20" s="11" t="s">
        <v>7</v>
      </c>
      <c r="E20" s="13">
        <v>41605</v>
      </c>
      <c r="F20" s="14" t="str">
        <f>HYPERLINK("http://www.munipunitaqui.cl/actosyresoluciones/permisos/edificacion/2013/15.pdf","Archivo")</f>
        <v>Archivo</v>
      </c>
      <c r="G20" s="2"/>
    </row>
    <row r="21" spans="1:7" ht="15.75" thickBot="1">
      <c r="A21" s="10"/>
      <c r="B21" s="11" t="s">
        <v>5</v>
      </c>
      <c r="C21" s="12">
        <v>16</v>
      </c>
      <c r="D21" s="11" t="s">
        <v>7</v>
      </c>
      <c r="E21" s="13">
        <v>41605</v>
      </c>
      <c r="F21" s="14" t="str">
        <f>HYPERLINK("http://www.munipunitaqui.cl/actosyresoluciones/permisos/edificacion/2013/16.pdf","Archivo")</f>
        <v>Archivo</v>
      </c>
      <c r="G21" s="2"/>
    </row>
    <row r="22" spans="1:7" ht="15.75" thickBot="1">
      <c r="A22" s="10"/>
      <c r="B22" s="11" t="s">
        <v>5</v>
      </c>
      <c r="C22" s="12">
        <v>17</v>
      </c>
      <c r="D22" s="11" t="s">
        <v>7</v>
      </c>
      <c r="E22" s="13">
        <v>41605</v>
      </c>
      <c r="F22" s="14" t="str">
        <f>HYPERLINK("http://www.munipunitaqui.cl/actosyresoluciones/permisos/edificacion/2013/17.pdf","Archivo")</f>
        <v>Archivo</v>
      </c>
      <c r="G22" s="2"/>
    </row>
    <row r="23" spans="1:7" ht="15.75" thickBot="1">
      <c r="A23" s="10"/>
      <c r="B23" s="11" t="s">
        <v>5</v>
      </c>
      <c r="C23" s="12">
        <v>18</v>
      </c>
      <c r="D23" s="11" t="s">
        <v>7</v>
      </c>
      <c r="E23" s="13">
        <v>41605</v>
      </c>
      <c r="F23" s="14" t="str">
        <f>HYPERLINK("http://www.munipunitaqui.cl/actosyresoluciones/permisos/edificacion/2013/18.pdf","Archivo")</f>
        <v>Archivo</v>
      </c>
      <c r="G23" s="2"/>
    </row>
    <row r="24" spans="1:7" ht="15.75" thickBot="1">
      <c r="A24" s="10"/>
      <c r="B24" s="11"/>
      <c r="C24" s="12"/>
      <c r="D24" s="11"/>
      <c r="E24" s="13"/>
      <c r="F24" s="14"/>
      <c r="G24" s="2"/>
    </row>
    <row r="25" spans="1:7">
      <c r="A25" s="6"/>
      <c r="B25" s="2"/>
      <c r="C25" s="6"/>
      <c r="D25" s="2"/>
      <c r="E25" s="2"/>
      <c r="F25" s="15"/>
      <c r="G25" s="2"/>
    </row>
    <row r="27" spans="1:7">
      <c r="C27" s="16" t="s">
        <v>6</v>
      </c>
    </row>
    <row r="29" spans="1:7" ht="16.5" thickBot="1">
      <c r="B29" s="8" t="s">
        <v>0</v>
      </c>
      <c r="C29" s="8" t="s">
        <v>1</v>
      </c>
      <c r="D29" s="8" t="s">
        <v>2</v>
      </c>
      <c r="E29" s="8" t="s">
        <v>3</v>
      </c>
      <c r="F29" s="9" t="s">
        <v>4</v>
      </c>
    </row>
    <row r="30" spans="1:7" ht="15.75" thickBot="1">
      <c r="B30" s="11" t="s">
        <v>8</v>
      </c>
      <c r="C30" s="12">
        <v>1</v>
      </c>
      <c r="D30" s="11" t="s">
        <v>9</v>
      </c>
      <c r="E30" s="13">
        <v>41380</v>
      </c>
      <c r="F30" s="14" t="str">
        <f>HYPERLINK("http://www.munipunitaqui.cl/actosyresoluciones/permisos/edificacion/2013/1o.pdf","Archivo")</f>
        <v>Archivo</v>
      </c>
    </row>
    <row r="31" spans="1:7" ht="15.75" thickBot="1">
      <c r="B31" s="11" t="s">
        <v>8</v>
      </c>
      <c r="C31" s="12">
        <v>2</v>
      </c>
      <c r="D31" s="11" t="s">
        <v>9</v>
      </c>
      <c r="E31" s="13">
        <v>41482</v>
      </c>
      <c r="F31" s="14" t="str">
        <f>HYPERLINK("http://www.munipunitaqui.cl/actosyresoluciones/permisos/edificacion/2013/2o.pdf","Archivo")</f>
        <v>Archivo</v>
      </c>
    </row>
    <row r="32" spans="1:7" ht="15.75" thickBot="1">
      <c r="B32" s="11" t="s">
        <v>8</v>
      </c>
      <c r="C32" s="12">
        <v>3</v>
      </c>
      <c r="D32" s="11" t="s">
        <v>9</v>
      </c>
      <c r="E32" s="13">
        <v>41491</v>
      </c>
      <c r="F32" s="14" t="str">
        <f>HYPERLINK("http://www.munipunitaqui.cl/actosyresoluciones/permisos/edificacion/2013/3o.pdf","Archivo")</f>
        <v>Archivo</v>
      </c>
    </row>
    <row r="33" spans="2:6" ht="15.75" thickBot="1">
      <c r="B33" s="11" t="s">
        <v>8</v>
      </c>
      <c r="C33" s="12">
        <v>4</v>
      </c>
      <c r="D33" s="11" t="s">
        <v>9</v>
      </c>
      <c r="E33" s="13">
        <v>41519</v>
      </c>
      <c r="F33" s="14" t="str">
        <f>HYPERLINK("http://www.munipunitaqui.cl/actosyresoluciones/permisos/edificacion/2013/4o.pdf","Archivo")</f>
        <v>Archivo</v>
      </c>
    </row>
    <row r="34" spans="2:6" ht="15.75" thickBot="1">
      <c r="B34" s="11"/>
      <c r="C34" s="12"/>
      <c r="D34" s="11"/>
      <c r="E34" s="13"/>
      <c r="F34" s="14"/>
    </row>
  </sheetData>
  <mergeCells count="2">
    <mergeCell ref="A1:E1"/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2013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2013-06-26T19:50:53Z</dcterms:created>
  <dcterms:modified xsi:type="dcterms:W3CDTF">2013-12-18T19:59:04Z</dcterms:modified>
</cp:coreProperties>
</file>