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015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36" i="1"/>
  <c r="F35"/>
  <c r="F34"/>
  <c r="F33"/>
  <c r="F32"/>
  <c r="F30"/>
  <c r="F31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<sst xmlns="http://schemas.openxmlformats.org/spreadsheetml/2006/main" count="73" uniqueCount="9">
  <si>
    <t>Tipo Norma</t>
  </si>
  <si>
    <t>Numero</t>
  </si>
  <si>
    <t>Denominación</t>
  </si>
  <si>
    <t>Fecha</t>
  </si>
  <si>
    <t>Archivo</t>
  </si>
  <si>
    <t>Permiso de Edificación</t>
  </si>
  <si>
    <t>Permiso de Obra Menor</t>
  </si>
  <si>
    <t>Permiso de Edificación Obra Nueva</t>
  </si>
  <si>
    <t>En este periodo informado no se han realizado Obra menor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</si>
</sst>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/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3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5" fillId="0" borderId="3" xfId="1" applyBorder="1" applyAlignment="1" applyProtection="1"/>
    <xf numFmtId="0" fontId="1" fillId="0" borderId="0" xfId="0" applyFont="1"/>
    <xf numFmtId="0" fontId="4" fillId="0" borderId="0" xfId="0" applyFont="1" applyBorder="1"/>
    <xf numFmtId="0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1" applyBorder="1" applyAlignment="1" applyProtection="1"/>
    <xf numFmtId="0" fontId="1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17" workbookViewId="0">
      <selection activeCell="D36" sqref="D36"/>
    </sheetView>
  </sheetViews>
  <sheetFormatPr baseColWidth="10" defaultRowHeight="15"/>
  <cols>
    <col min="2" max="2" width="24" customWidth="1"/>
    <col min="3" max="3" width="12.28515625" customWidth="1"/>
    <col min="4" max="4" width="51.5703125" customWidth="1"/>
  </cols>
  <sheetData>
    <row r="1" spans="1:7">
      <c r="A1" s="20" t="s">
        <v>5</v>
      </c>
      <c r="B1" s="20"/>
      <c r="C1" s="20"/>
      <c r="D1" s="20"/>
      <c r="E1" s="20"/>
      <c r="F1" s="1"/>
      <c r="G1" s="2"/>
    </row>
    <row r="2" spans="1:7">
      <c r="A2" s="3"/>
      <c r="B2" s="4"/>
      <c r="C2" s="3"/>
      <c r="D2" s="4"/>
      <c r="E2" s="4"/>
      <c r="F2" s="2"/>
      <c r="G2" s="2"/>
    </row>
    <row r="3" spans="1:7">
      <c r="A3" s="5"/>
      <c r="B3" s="21"/>
      <c r="C3" s="22"/>
      <c r="D3" s="4"/>
      <c r="E3" s="4"/>
      <c r="F3" s="2"/>
      <c r="G3" s="2"/>
    </row>
    <row r="4" spans="1:7">
      <c r="A4" s="6"/>
      <c r="B4" s="2"/>
      <c r="C4" s="6"/>
      <c r="D4" s="2"/>
      <c r="E4" s="2"/>
      <c r="F4" s="2"/>
      <c r="G4" s="2"/>
    </row>
    <row r="5" spans="1:7" ht="16.5" thickBot="1">
      <c r="A5" s="7"/>
      <c r="B5" s="8" t="s">
        <v>0</v>
      </c>
      <c r="C5" s="8" t="s">
        <v>1</v>
      </c>
      <c r="D5" s="8" t="s">
        <v>2</v>
      </c>
      <c r="E5" s="8" t="s">
        <v>3</v>
      </c>
      <c r="F5" s="9" t="s">
        <v>4</v>
      </c>
      <c r="G5" s="2"/>
    </row>
    <row r="6" spans="1:7" ht="15.75" thickBot="1">
      <c r="A6" s="10"/>
      <c r="B6" s="11"/>
      <c r="C6" s="12"/>
      <c r="D6" s="11"/>
      <c r="E6" s="13"/>
      <c r="F6" s="14"/>
      <c r="G6" s="2"/>
    </row>
    <row r="7" spans="1:7" ht="15.75" thickBot="1">
      <c r="A7" s="10"/>
      <c r="B7" s="11" t="s">
        <v>5</v>
      </c>
      <c r="C7" s="12">
        <v>1</v>
      </c>
      <c r="D7" s="11" t="s">
        <v>7</v>
      </c>
      <c r="E7" s="13">
        <v>42055</v>
      </c>
      <c r="F7" s="14" t="str">
        <f>HYPERLINK("http://www.munipunitaqui.cl/actosyresoluciones/permisos/edificacion/2015/1.pdf","Archivo")</f>
        <v>Archivo</v>
      </c>
      <c r="G7" s="2"/>
    </row>
    <row r="8" spans="1:7" ht="15.75" thickBot="1">
      <c r="A8" s="6"/>
      <c r="B8" s="11" t="s">
        <v>5</v>
      </c>
      <c r="C8" s="12">
        <v>2</v>
      </c>
      <c r="D8" s="11" t="s">
        <v>7</v>
      </c>
      <c r="E8" s="13">
        <v>42055</v>
      </c>
      <c r="F8" s="14" t="str">
        <f>HYPERLINK("http://www.munipunitaqui.cl/actosyresoluciones/permisos/edificacion/2015/2.pdf","Archivo")</f>
        <v>Archivo</v>
      </c>
      <c r="G8" s="2"/>
    </row>
    <row r="9" spans="1:7" ht="15.75" thickBot="1">
      <c r="A9" s="6"/>
      <c r="B9" s="11" t="s">
        <v>5</v>
      </c>
      <c r="C9" s="12">
        <v>3</v>
      </c>
      <c r="D9" s="11" t="s">
        <v>7</v>
      </c>
      <c r="E9" s="13">
        <v>42072</v>
      </c>
      <c r="F9" s="14" t="str">
        <f>HYPERLINK("http://www.munipunitaqui.cl/actosyresoluciones/permisos/edificacion/2015/3.pdf","Archivo")</f>
        <v>Archivo</v>
      </c>
      <c r="G9" s="2"/>
    </row>
    <row r="10" spans="1:7" ht="15.75" thickBot="1">
      <c r="A10" s="6"/>
      <c r="B10" s="11" t="s">
        <v>5</v>
      </c>
      <c r="C10" s="12">
        <v>4</v>
      </c>
      <c r="D10" s="11" t="s">
        <v>7</v>
      </c>
      <c r="E10" s="13">
        <v>42081</v>
      </c>
      <c r="F10" s="14" t="str">
        <f>HYPERLINK("http://www.munipunitaqui.cl/actosyresoluciones/permisos/edificacion/2015/4.pdf","Archivo")</f>
        <v>Archivo</v>
      </c>
      <c r="G10" s="2"/>
    </row>
    <row r="11" spans="1:7" ht="15.75" thickBot="1">
      <c r="A11" s="6"/>
      <c r="B11" s="11" t="s">
        <v>5</v>
      </c>
      <c r="C11" s="12">
        <v>5</v>
      </c>
      <c r="D11" s="11" t="s">
        <v>7</v>
      </c>
      <c r="E11" s="13">
        <v>42090</v>
      </c>
      <c r="F11" s="14" t="str">
        <f>HYPERLINK("http://www.munipunitaqui.cl/actosyresoluciones/permisos/edificacion/2015/5.pdf","Archivo")</f>
        <v>Archivo</v>
      </c>
      <c r="G11" s="2"/>
    </row>
    <row r="12" spans="1:7" ht="15.75" thickBot="1">
      <c r="A12" s="6"/>
      <c r="B12" s="11" t="s">
        <v>5</v>
      </c>
      <c r="C12" s="12">
        <v>6</v>
      </c>
      <c r="D12" s="11" t="s">
        <v>7</v>
      </c>
      <c r="E12" s="13">
        <v>42128</v>
      </c>
      <c r="F12" s="14" t="str">
        <f>HYPERLINK("http://www.munipunitaqui.cl/actosyresoluciones/permisos/edificacion/2015/6.pdf","Archivo")</f>
        <v>Archivo</v>
      </c>
      <c r="G12" s="2"/>
    </row>
    <row r="13" spans="1:7" ht="15.75" thickBot="1">
      <c r="A13" s="6"/>
      <c r="B13" s="11" t="s">
        <v>5</v>
      </c>
      <c r="C13" s="12">
        <v>7</v>
      </c>
      <c r="D13" s="11" t="s">
        <v>7</v>
      </c>
      <c r="E13" s="13">
        <v>42128</v>
      </c>
      <c r="F13" s="14" t="str">
        <f>HYPERLINK("http://www.munipunitaqui.cl/actosyresoluciones/permisos/edificacion/2015/7.pdf","Archivo")</f>
        <v>Archivo</v>
      </c>
      <c r="G13" s="2"/>
    </row>
    <row r="14" spans="1:7" ht="15.75" thickBot="1">
      <c r="A14" s="6"/>
      <c r="B14" s="11" t="s">
        <v>5</v>
      </c>
      <c r="C14" s="12">
        <v>8</v>
      </c>
      <c r="D14" s="11" t="s">
        <v>7</v>
      </c>
      <c r="E14" s="13">
        <v>42128</v>
      </c>
      <c r="F14" s="14" t="str">
        <f>HYPERLINK("http://www.munipunitaqui.cl/actosyresoluciones/permisos/edificacion/2015/8.pdf","Archivo")</f>
        <v>Archivo</v>
      </c>
      <c r="G14" s="2"/>
    </row>
    <row r="15" spans="1:7" ht="15.75" thickBot="1">
      <c r="A15" s="6"/>
      <c r="B15" s="11" t="s">
        <v>5</v>
      </c>
      <c r="C15" s="12">
        <v>9</v>
      </c>
      <c r="D15" s="11" t="s">
        <v>7</v>
      </c>
      <c r="E15" s="13">
        <v>42143</v>
      </c>
      <c r="F15" s="14" t="str">
        <f>HYPERLINK("http://www.munipunitaqui.cl/actosyresoluciones/permisos/edificacion/2015/9.pdf","Archivo")</f>
        <v>Archivo</v>
      </c>
      <c r="G15" s="2"/>
    </row>
    <row r="16" spans="1:7" ht="15.75" thickBot="1">
      <c r="A16" s="6"/>
      <c r="B16" s="11" t="s">
        <v>5</v>
      </c>
      <c r="C16" s="12">
        <v>10</v>
      </c>
      <c r="D16" s="11" t="s">
        <v>7</v>
      </c>
      <c r="E16" s="13">
        <v>42205</v>
      </c>
      <c r="F16" s="14" t="str">
        <f>HYPERLINK("http://www.munipunitaqui.cl/actosyresoluciones/permisos/edificacion/2015/10.pdf","Archivo")</f>
        <v>Archivo</v>
      </c>
      <c r="G16" s="2"/>
    </row>
    <row r="17" spans="1:7" ht="15.75" thickBot="1">
      <c r="A17" s="6"/>
      <c r="B17" s="11" t="s">
        <v>5</v>
      </c>
      <c r="C17" s="12">
        <v>11</v>
      </c>
      <c r="D17" s="11" t="s">
        <v>7</v>
      </c>
      <c r="E17" s="13">
        <v>42212</v>
      </c>
      <c r="F17" s="14" t="str">
        <f>HYPERLINK("http://www.munipunitaqui.cl/actosyresoluciones/permisos/edificacion/2015/11.pdf","Archivo")</f>
        <v>Archivo</v>
      </c>
      <c r="G17" s="2"/>
    </row>
    <row r="18" spans="1:7" ht="15.75" thickBot="1">
      <c r="A18" s="6"/>
      <c r="B18" s="11" t="s">
        <v>5</v>
      </c>
      <c r="C18" s="12">
        <v>12</v>
      </c>
      <c r="D18" s="11" t="s">
        <v>7</v>
      </c>
      <c r="E18" s="13">
        <v>42220</v>
      </c>
      <c r="F18" s="14" t="str">
        <f>HYPERLINK("http://www.munipunitaqui.cl/actosyresoluciones/permisos/edificacion/2015/12.pdf","Archivo")</f>
        <v>Archivo</v>
      </c>
      <c r="G18" s="2"/>
    </row>
    <row r="19" spans="1:7" ht="15.75" thickBot="1">
      <c r="A19" s="6"/>
      <c r="B19" s="11" t="s">
        <v>5</v>
      </c>
      <c r="C19" s="12">
        <v>13</v>
      </c>
      <c r="D19" s="11" t="s">
        <v>7</v>
      </c>
      <c r="E19" s="13">
        <v>42220</v>
      </c>
      <c r="F19" s="14" t="str">
        <f>HYPERLINK("http://www.munipunitaqui.cl/actosyresoluciones/permisos/edificacion/2015/13.pdf","Archivo")</f>
        <v>Archivo</v>
      </c>
      <c r="G19" s="2"/>
    </row>
    <row r="20" spans="1:7" ht="15.75" thickBot="1">
      <c r="A20" s="6"/>
      <c r="B20" s="11" t="s">
        <v>5</v>
      </c>
      <c r="C20" s="12">
        <v>14</v>
      </c>
      <c r="D20" s="11" t="s">
        <v>7</v>
      </c>
      <c r="E20" s="13">
        <v>42226</v>
      </c>
      <c r="F20" s="14" t="str">
        <f>HYPERLINK("http://www.munipunitaqui.cl/actosyresoluciones/permisos/edificacion/2015/14.pdf","Archivo")</f>
        <v>Archivo</v>
      </c>
      <c r="G20" s="2"/>
    </row>
    <row r="21" spans="1:7" ht="15.75" thickBot="1">
      <c r="A21" s="6"/>
      <c r="B21" s="11" t="s">
        <v>5</v>
      </c>
      <c r="C21" s="12">
        <v>15</v>
      </c>
      <c r="D21" s="11" t="s">
        <v>7</v>
      </c>
      <c r="E21" s="13">
        <v>42226</v>
      </c>
      <c r="F21" s="14" t="str">
        <f>HYPERLINK("http://www.munipunitaqui.cl/actosyresoluciones/permisos/edificacion/2015/15.pdf","Archivo")</f>
        <v>Archivo</v>
      </c>
      <c r="G21" s="2"/>
    </row>
    <row r="22" spans="1:7" ht="15.75" thickBot="1">
      <c r="A22" s="6"/>
      <c r="B22" s="11" t="s">
        <v>5</v>
      </c>
      <c r="C22" s="12">
        <v>16</v>
      </c>
      <c r="D22" s="11" t="s">
        <v>7</v>
      </c>
      <c r="E22" s="13">
        <v>42237</v>
      </c>
      <c r="F22" s="14" t="str">
        <f>HYPERLINK("http://www.munipunitaqui.cl/actosyresoluciones/permisos/edificacion/2015/16.pdf","Archivo")</f>
        <v>Archivo</v>
      </c>
      <c r="G22" s="2"/>
    </row>
    <row r="23" spans="1:7" ht="15.75" thickBot="1">
      <c r="A23" s="6"/>
      <c r="B23" s="11" t="s">
        <v>5</v>
      </c>
      <c r="C23" s="12">
        <v>17</v>
      </c>
      <c r="D23" s="11" t="s">
        <v>7</v>
      </c>
      <c r="E23" s="13">
        <v>42241</v>
      </c>
      <c r="F23" s="14" t="str">
        <f>HYPERLINK("http://www.munipunitaqui.cl/actosyresoluciones/permisos/edificacion/2015/17.pdf","Archivo")</f>
        <v>Archivo</v>
      </c>
      <c r="G23" s="2"/>
    </row>
    <row r="24" spans="1:7" ht="15.75" thickBot="1">
      <c r="A24" s="6"/>
      <c r="B24" s="11" t="s">
        <v>5</v>
      </c>
      <c r="C24" s="12">
        <v>18</v>
      </c>
      <c r="D24" s="11" t="s">
        <v>7</v>
      </c>
      <c r="E24" s="13">
        <v>42255</v>
      </c>
      <c r="F24" s="14" t="str">
        <f>HYPERLINK("http://www.munipunitaqui.cl/actosyresoluciones/permisos/edificacion/2015/18.pdf","Archivo")</f>
        <v>Archivo</v>
      </c>
      <c r="G24" s="2"/>
    </row>
    <row r="25" spans="1:7" ht="15.75" thickBot="1">
      <c r="A25" s="6"/>
      <c r="B25" s="11" t="s">
        <v>5</v>
      </c>
      <c r="C25" s="12">
        <v>19</v>
      </c>
      <c r="D25" s="11" t="s">
        <v>7</v>
      </c>
      <c r="E25" s="13">
        <v>42255</v>
      </c>
      <c r="F25" s="14" t="str">
        <f>HYPERLINK("http://www.munipunitaqui.cl/actosyresoluciones/permisos/edificacion/2015/19.pdf","Archivo")</f>
        <v>Archivo</v>
      </c>
      <c r="G25" s="2"/>
    </row>
    <row r="26" spans="1:7" ht="15.75" thickBot="1">
      <c r="A26" s="6"/>
      <c r="B26" s="11" t="s">
        <v>5</v>
      </c>
      <c r="C26" s="12">
        <v>20</v>
      </c>
      <c r="D26" s="11" t="s">
        <v>7</v>
      </c>
      <c r="E26" s="13">
        <v>42255</v>
      </c>
      <c r="F26" s="14" t="str">
        <f>HYPERLINK("http://www.munipunitaqui.cl/actosyresoluciones/permisos/edificacion/2015/20.pdf","Archivo")</f>
        <v>Archivo</v>
      </c>
      <c r="G26" s="2"/>
    </row>
    <row r="27" spans="1:7" ht="15.75" thickBot="1">
      <c r="A27" s="6"/>
      <c r="B27" s="11" t="s">
        <v>5</v>
      </c>
      <c r="C27" s="12">
        <v>21</v>
      </c>
      <c r="D27" s="11" t="s">
        <v>7</v>
      </c>
      <c r="E27" s="13">
        <v>42296</v>
      </c>
      <c r="F27" s="14" t="str">
        <f>HYPERLINK("http://www.munipunitaqui.cl/actosyresoluciones/permisos/edificacion/2015/21.pdf","Archivo")</f>
        <v>Archivo</v>
      </c>
      <c r="G27" s="2"/>
    </row>
    <row r="28" spans="1:7" ht="15.75" thickBot="1">
      <c r="A28" s="6"/>
      <c r="B28" s="11" t="s">
        <v>5</v>
      </c>
      <c r="C28" s="12">
        <v>22</v>
      </c>
      <c r="D28" s="11" t="s">
        <v>7</v>
      </c>
      <c r="E28" s="13">
        <v>42296</v>
      </c>
      <c r="F28" s="14" t="str">
        <f>HYPERLINK("http://www.munipunitaqui.cl/actosyresoluciones/permisos/edificacion/2015/22.pdf","Archivo")</f>
        <v>Archivo</v>
      </c>
      <c r="G28" s="2"/>
    </row>
    <row r="29" spans="1:7" ht="15.75" thickBot="1">
      <c r="A29" s="6"/>
      <c r="B29" s="11" t="s">
        <v>5</v>
      </c>
      <c r="C29" s="12">
        <v>23</v>
      </c>
      <c r="D29" s="11" t="s">
        <v>7</v>
      </c>
      <c r="E29" s="13">
        <v>42329</v>
      </c>
      <c r="F29" s="14" t="str">
        <f>HYPERLINK("http://www.munipunitaqui.cl/actosyresoluciones/permisos/edificacion/2015/23.pdf","Archivo")</f>
        <v>Archivo</v>
      </c>
      <c r="G29" s="2"/>
    </row>
    <row r="30" spans="1:7" ht="15.75" thickBot="1">
      <c r="A30" s="6"/>
      <c r="B30" s="11" t="s">
        <v>5</v>
      </c>
      <c r="C30" s="12">
        <v>24</v>
      </c>
      <c r="D30" s="11" t="s">
        <v>7</v>
      </c>
      <c r="E30" s="13">
        <v>42317</v>
      </c>
      <c r="F30" s="14" t="str">
        <f>HYPERLINK("http://www.munipunitaqui.cl/actosyresoluciones/permisos/edificacion/2015/24.pdf","Archivo")</f>
        <v>Archivo</v>
      </c>
      <c r="G30" s="2"/>
    </row>
    <row r="31" spans="1:7" ht="15.75" thickBot="1">
      <c r="A31" s="6"/>
      <c r="B31" s="11" t="s">
        <v>5</v>
      </c>
      <c r="C31" s="12">
        <v>25</v>
      </c>
      <c r="D31" s="11" t="s">
        <v>7</v>
      </c>
      <c r="E31" s="13">
        <v>42321</v>
      </c>
      <c r="F31" s="14" t="str">
        <f>HYPERLINK("http://www.munipunitaqui.cl/actosyresoluciones/permisos/edificacion/2015/25.pdf","Archivo")</f>
        <v>Archivo</v>
      </c>
      <c r="G31" s="2"/>
    </row>
    <row r="32" spans="1:7" ht="15.75" thickBot="1">
      <c r="A32" s="6"/>
      <c r="B32" s="11" t="s">
        <v>5</v>
      </c>
      <c r="C32" s="12">
        <v>26</v>
      </c>
      <c r="D32" s="11" t="s">
        <v>7</v>
      </c>
      <c r="E32" s="13">
        <v>42345</v>
      </c>
      <c r="F32" s="14" t="str">
        <f>HYPERLINK("http://www.munipunitaqui.cl/actosyresoluciones/permisos/edificacion/2015/26.pdf","Archivo")</f>
        <v>Archivo</v>
      </c>
      <c r="G32" s="2"/>
    </row>
    <row r="33" spans="1:7" ht="15.75" thickBot="1">
      <c r="A33" s="6"/>
      <c r="B33" s="11" t="s">
        <v>5</v>
      </c>
      <c r="C33" s="12">
        <v>27</v>
      </c>
      <c r="D33" s="11" t="s">
        <v>7</v>
      </c>
      <c r="E33" s="13">
        <v>42345</v>
      </c>
      <c r="F33" s="14" t="str">
        <f>HYPERLINK("http://www.munipunitaqui.cl/actosyresoluciones/permisos/edificacion/2015/27.pdf","Archivo")</f>
        <v>Archivo</v>
      </c>
      <c r="G33" s="2"/>
    </row>
    <row r="34" spans="1:7" ht="15.75" thickBot="1">
      <c r="A34" s="6"/>
      <c r="B34" s="11" t="s">
        <v>5</v>
      </c>
      <c r="C34" s="12">
        <v>28</v>
      </c>
      <c r="D34" s="11" t="s">
        <v>7</v>
      </c>
      <c r="E34" s="13">
        <v>42352</v>
      </c>
      <c r="F34" s="14" t="str">
        <f>HYPERLINK("http://www.munipunitaqui.cl/actosyresoluciones/permisos/edificacion/2015/28.pdf","Archivo")</f>
        <v>Archivo</v>
      </c>
      <c r="G34" s="2"/>
    </row>
    <row r="35" spans="1:7" ht="15.75" thickBot="1">
      <c r="A35" s="6"/>
      <c r="B35" s="11" t="s">
        <v>5</v>
      </c>
      <c r="C35" s="12">
        <v>29</v>
      </c>
      <c r="D35" s="11" t="s">
        <v>7</v>
      </c>
      <c r="E35" s="13">
        <v>42353</v>
      </c>
      <c r="F35" s="14" t="str">
        <f>HYPERLINK("http://www.munipunitaqui.cl/actosyresoluciones/permisos/edificacion/2015/29.pdf","Archivo")</f>
        <v>Archivo</v>
      </c>
      <c r="G35" s="2"/>
    </row>
    <row r="36" spans="1:7" ht="15.75" thickBot="1">
      <c r="A36" s="6"/>
      <c r="B36" s="11" t="s">
        <v>5</v>
      </c>
      <c r="C36" s="12">
        <v>30</v>
      </c>
      <c r="D36" s="11" t="s">
        <v>7</v>
      </c>
      <c r="E36" s="13">
        <v>42359</v>
      </c>
      <c r="F36" s="14" t="str">
        <f>HYPERLINK("http://www.munipunitaqui.cl/actosyresoluciones/permisos/edificacion/2015/30.pdf","Archivo")</f>
        <v>Archivo</v>
      </c>
      <c r="G36" s="2"/>
    </row>
    <row r="37" spans="1:7">
      <c r="A37" s="6"/>
      <c r="B37" s="16"/>
      <c r="C37" s="17"/>
      <c r="D37" s="16"/>
      <c r="E37" s="18"/>
      <c r="F37" s="19"/>
      <c r="G37" s="2"/>
    </row>
    <row r="38" spans="1:7">
      <c r="C38" s="15" t="s">
        <v>6</v>
      </c>
    </row>
    <row r="40" spans="1:7" ht="16.5" thickBot="1">
      <c r="B40" s="8" t="s">
        <v>0</v>
      </c>
      <c r="C40" s="8" t="s">
        <v>1</v>
      </c>
      <c r="D40" s="8" t="s">
        <v>2</v>
      </c>
      <c r="E40" s="8" t="s">
        <v>3</v>
      </c>
      <c r="F40" s="9" t="s">
        <v>4</v>
      </c>
    </row>
    <row r="41" spans="1:7" ht="15.75" thickBot="1">
      <c r="B41" s="11"/>
      <c r="C41" s="12"/>
      <c r="D41" s="11" t="s">
        <v>8</v>
      </c>
      <c r="E41" s="13"/>
      <c r="F41" s="14"/>
    </row>
    <row r="42" spans="1:7" ht="15.75" thickBot="1">
      <c r="B42" s="11"/>
      <c r="C42" s="12"/>
      <c r="D42" s="11"/>
      <c r="E42" s="13"/>
      <c r="F42" s="14"/>
    </row>
  </sheetData>
  <mergeCells count="2">
    <mergeCell ref="A1:E1"/>
    <mergeCell ref="B3:C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2015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2013-06-26T19:50:53Z</dcterms:created>
  <dcterms:modified xsi:type="dcterms:W3CDTF">2016-03-02T18:25:58Z</dcterms:modified>
</cp:coreProperties>
</file>